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025" windowHeight="87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<sst xmlns="http://schemas.openxmlformats.org/spreadsheetml/2006/main" count="69" uniqueCount="60">
  <si>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Затверджено</t>
  </si>
  <si>
    <t xml:space="preserve">Начальник відділу освіти </t>
  </si>
  <si>
    <t>І.І.Гомонко</t>
  </si>
  <si>
    <t>"_11_"   січня 2019</t>
  </si>
  <si>
    <t>М.П.</t>
  </si>
  <si>
    <t>РОЗРАХУНОК</t>
  </si>
  <si>
    <t xml:space="preserve">доходів і видатків   ЗДО ясла -садок  № 9  </t>
  </si>
  <si>
    <t>на 2019 рік (спеціальний фонд)</t>
  </si>
  <si>
    <t>ДОХОДИ:</t>
  </si>
  <si>
    <t xml:space="preserve"> - плата за послуги , що надаються бюджетними установами згідно з їх основною діяльністю</t>
  </si>
  <si>
    <t>Назва закладу</t>
  </si>
  <si>
    <t>очікувана к- ть д/дн. 2019</t>
  </si>
  <si>
    <t>сума (грн.)б/пл. за один день</t>
  </si>
  <si>
    <t>Сума доходів за 2019 рік</t>
  </si>
  <si>
    <t>Я/С №9</t>
  </si>
  <si>
    <t>ясельні</t>
  </si>
  <si>
    <t>садові</t>
  </si>
  <si>
    <t>-плата за оренду майна бюджетних установ</t>
  </si>
  <si>
    <t>Орендар</t>
  </si>
  <si>
    <t>борг</t>
  </si>
  <si>
    <t>Орендна</t>
  </si>
  <si>
    <t>Очік.індекс</t>
  </si>
  <si>
    <t>Всього</t>
  </si>
  <si>
    <t xml:space="preserve">Плата </t>
  </si>
  <si>
    <t>ПДВ</t>
  </si>
  <si>
    <t>РАЗОМ</t>
  </si>
  <si>
    <t>К-сть</t>
  </si>
  <si>
    <t>Сума</t>
  </si>
  <si>
    <t>2018 р.</t>
  </si>
  <si>
    <t>плата за</t>
  </si>
  <si>
    <t>інфляц</t>
  </si>
  <si>
    <t>за</t>
  </si>
  <si>
    <t>міс.</t>
  </si>
  <si>
    <t>доходів за</t>
  </si>
  <si>
    <t>місяць, грн.</t>
  </si>
  <si>
    <t>2019р</t>
  </si>
  <si>
    <t>землю</t>
  </si>
  <si>
    <t>12міс. грн.</t>
  </si>
  <si>
    <t>грн.</t>
  </si>
  <si>
    <t>ПП Поліванова Я.Г.</t>
  </si>
  <si>
    <t>КП"Школяр"</t>
  </si>
  <si>
    <t>Разом</t>
  </si>
  <si>
    <t>-бюджет розвитку</t>
  </si>
  <si>
    <t>РАЗОМ ДОХОДІВ</t>
  </si>
  <si>
    <t>ВИДАТКИ :</t>
  </si>
  <si>
    <t xml:space="preserve">1.Предмети, матеріали , обладнан-                         ня та інвентар </t>
  </si>
  <si>
    <t xml:space="preserve">КЕКВ 2210 </t>
  </si>
  <si>
    <t>грн. в т.ч.</t>
  </si>
  <si>
    <t>ел.лампочки</t>
  </si>
  <si>
    <t>2.Інші поточні видатки</t>
  </si>
  <si>
    <t>КЕКВ 2800</t>
  </si>
  <si>
    <t xml:space="preserve">3.Продукти харчування </t>
  </si>
  <si>
    <t xml:space="preserve">КЕКВ 2230 </t>
  </si>
  <si>
    <t>4.Капітальний ремонт інших обєктів</t>
  </si>
  <si>
    <t xml:space="preserve">КЕКВ 3132 </t>
  </si>
  <si>
    <t xml:space="preserve">Разом видатків </t>
  </si>
  <si>
    <t xml:space="preserve">Директор </t>
  </si>
  <si>
    <t>Н.В.Мастикаш</t>
  </si>
  <si>
    <t>Головний бухгалтер</t>
  </si>
  <si>
    <t>М.М.Грушевська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</si>
</sst>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\ &quot;грн.&quot;"/>
    <numFmt numFmtId="205" formatCode="#,##0\ &quot;грн.&quot;"/>
    <numFmt numFmtId="206" formatCode="[$-422]d\ mmmm\ yyyy&quot; р.&quot;"/>
    <numFmt numFmtId="207" formatCode="0;[Red]0"/>
    <numFmt numFmtId="208" formatCode="#,##0.00_ ;\-#,##0.00\ "/>
    <numFmt numFmtId="209" formatCode="#,##0_ ;[Red]\-#,##0\ "/>
    <numFmt numFmtId="210" formatCode="#,##0_ ;\-#,##0\ 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\ &quot;грн.&quot;;[Red]#,##0\ &quot;грн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2" fillId="0" borderId="10" xfId="53" applyFont="1" applyBorder="1">
      <alignment/>
      <protection/>
    </xf>
    <xf numFmtId="0" fontId="20" fillId="0" borderId="11" xfId="0" applyFont="1" applyBorder="1" applyAlignment="1">
      <alignment/>
    </xf>
    <xf numFmtId="165" fontId="22" fillId="0" borderId="11" xfId="0" applyNumberFormat="1" applyFont="1" applyBorder="1" applyAlignment="1">
      <alignment/>
    </xf>
    <xf numFmtId="3" fontId="22" fillId="0" borderId="11" xfId="53" applyNumberFormat="1" applyFont="1" applyBorder="1">
      <alignment/>
      <protection/>
    </xf>
    <xf numFmtId="0" fontId="22" fillId="0" borderId="10" xfId="53" applyNumberFormat="1" applyFont="1" applyBorder="1">
      <alignment/>
      <protection/>
    </xf>
    <xf numFmtId="0" fontId="20" fillId="0" borderId="11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0" fontId="23" fillId="0" borderId="11" xfId="53" applyFont="1" applyBorder="1">
      <alignment/>
      <protection/>
    </xf>
    <xf numFmtId="9" fontId="22" fillId="0" borderId="10" xfId="53" applyNumberFormat="1" applyFont="1" applyBorder="1">
      <alignment/>
      <protection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19" fillId="0" borderId="15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2" fillId="24" borderId="17" xfId="0" applyFont="1" applyFill="1" applyBorder="1" applyAlignment="1">
      <alignment/>
    </xf>
    <xf numFmtId="0" fontId="20" fillId="24" borderId="17" xfId="0" applyFont="1" applyFill="1" applyBorder="1" applyAlignment="1">
      <alignment/>
    </xf>
    <xf numFmtId="203" fontId="20" fillId="24" borderId="17" xfId="60" applyFont="1" applyFill="1" applyBorder="1" applyAlignment="1">
      <alignment/>
    </xf>
    <xf numFmtId="2" fontId="20" fillId="24" borderId="17" xfId="0" applyNumberFormat="1" applyFont="1" applyFill="1" applyBorder="1" applyAlignment="1">
      <alignment/>
    </xf>
    <xf numFmtId="2" fontId="22" fillId="24" borderId="17" xfId="0" applyNumberFormat="1" applyFont="1" applyFill="1" applyBorder="1" applyAlignment="1">
      <alignment/>
    </xf>
    <xf numFmtId="1" fontId="20" fillId="0" borderId="17" xfId="0" applyNumberFormat="1" applyFont="1" applyBorder="1" applyAlignment="1">
      <alignment/>
    </xf>
    <xf numFmtId="0" fontId="20" fillId="24" borderId="11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0" fillId="24" borderId="12" xfId="0" applyFont="1" applyFill="1" applyBorder="1" applyAlignment="1">
      <alignment/>
    </xf>
    <xf numFmtId="2" fontId="20" fillId="24" borderId="12" xfId="0" applyNumberFormat="1" applyFont="1" applyFill="1" applyBorder="1" applyAlignment="1">
      <alignment/>
    </xf>
    <xf numFmtId="2" fontId="22" fillId="24" borderId="12" xfId="0" applyNumberFormat="1" applyFont="1" applyFill="1" applyBorder="1" applyAlignment="1">
      <alignment/>
    </xf>
    <xf numFmtId="1" fontId="20" fillId="0" borderId="11" xfId="0" applyNumberFormat="1" applyFont="1" applyBorder="1" applyAlignment="1">
      <alignment/>
    </xf>
    <xf numFmtId="0" fontId="22" fillId="24" borderId="22" xfId="0" applyFont="1" applyFill="1" applyBorder="1" applyAlignment="1">
      <alignment/>
    </xf>
    <xf numFmtId="0" fontId="24" fillId="24" borderId="23" xfId="0" applyFont="1" applyFill="1" applyBorder="1" applyAlignment="1">
      <alignment horizontal="center"/>
    </xf>
    <xf numFmtId="2" fontId="22" fillId="24" borderId="24" xfId="0" applyNumberFormat="1" applyFont="1" applyFill="1" applyBorder="1" applyAlignment="1">
      <alignment horizontal="center"/>
    </xf>
    <xf numFmtId="0" fontId="20" fillId="24" borderId="24" xfId="0" applyFont="1" applyFill="1" applyBorder="1" applyAlignment="1">
      <alignment/>
    </xf>
    <xf numFmtId="2" fontId="22" fillId="24" borderId="24" xfId="0" applyNumberFormat="1" applyFont="1" applyFill="1" applyBorder="1" applyAlignment="1">
      <alignment/>
    </xf>
    <xf numFmtId="1" fontId="22" fillId="0" borderId="25" xfId="0" applyNumberFormat="1" applyFont="1" applyBorder="1" applyAlignment="1">
      <alignment/>
    </xf>
    <xf numFmtId="0" fontId="19" fillId="24" borderId="0" xfId="0" applyFont="1" applyFill="1" applyBorder="1" applyAlignment="1">
      <alignment horizontal="center"/>
    </xf>
    <xf numFmtId="203" fontId="19" fillId="24" borderId="0" xfId="60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right"/>
    </xf>
    <xf numFmtId="0" fontId="19" fillId="24" borderId="0" xfId="0" applyFont="1" applyFill="1" applyBorder="1" applyAlignment="1">
      <alignment horizontal="right"/>
    </xf>
    <xf numFmtId="1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209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2" fillId="0" borderId="12" xfId="53" applyFont="1" applyBorder="1" applyAlignment="1">
      <alignment horizontal="center"/>
      <protection/>
    </xf>
    <xf numFmtId="0" fontId="22" fillId="0" borderId="15" xfId="53" applyFont="1" applyBorder="1" applyAlignment="1">
      <alignment horizontal="center"/>
      <protection/>
    </xf>
    <xf numFmtId="0" fontId="22" fillId="0" borderId="17" xfId="53" applyFont="1" applyBorder="1" applyAlignment="1">
      <alignment horizontal="center"/>
      <protection/>
    </xf>
    <xf numFmtId="0" fontId="22" fillId="0" borderId="11" xfId="53" applyFont="1" applyBorder="1" applyAlignment="1">
      <alignment horizontal="center" wrapText="1"/>
      <protection/>
    </xf>
    <xf numFmtId="0" fontId="22" fillId="0" borderId="12" xfId="53" applyFont="1" applyBorder="1" applyAlignment="1">
      <alignment horizontal="center" wrapText="1"/>
      <protection/>
    </xf>
    <xf numFmtId="165" fontId="22" fillId="0" borderId="11" xfId="53" applyNumberFormat="1" applyFont="1" applyBorder="1" applyAlignment="1">
      <alignment horizontal="center" wrapText="1"/>
      <protection/>
    </xf>
    <xf numFmtId="165" fontId="22" fillId="0" borderId="12" xfId="53" applyNumberFormat="1" applyFont="1" applyBorder="1" applyAlignment="1">
      <alignment horizontal="center" wrapText="1"/>
      <protection/>
    </xf>
    <xf numFmtId="215" fontId="22" fillId="0" borderId="11" xfId="53" applyNumberFormat="1" applyFont="1" applyBorder="1" applyAlignment="1">
      <alignment horizontal="center" vertical="center" wrapText="1"/>
      <protection/>
    </xf>
    <xf numFmtId="215" fontId="22" fillId="0" borderId="12" xfId="53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9.8515625" style="0" customWidth="1"/>
    <col min="4" max="4" width="12.8515625" style="0" customWidth="1"/>
    <col min="5" max="5" width="11.00390625" style="0" customWidth="1"/>
    <col min="6" max="6" width="8.28125" style="0" customWidth="1"/>
    <col min="7" max="7" width="4.57421875" style="0" customWidth="1"/>
    <col min="8" max="8" width="6.8515625" style="0" customWidth="1"/>
    <col min="9" max="9" width="4.8515625" style="0" customWidth="1"/>
    <col min="10" max="10" width="9.28125" style="0" customWidth="1"/>
    <col min="11" max="11" width="7.140625" style="0" customWidth="1"/>
  </cols>
  <sheetData>
    <row r="1" spans="1:10" ht="12.75">
      <c r="A1" s="1"/>
      <c r="B1" s="1"/>
      <c r="C1" s="1"/>
      <c r="D1" s="1"/>
      <c r="E1" s="1"/>
      <c r="F1" s="1"/>
      <c r="G1" s="86" t="s">
        <v>0</v>
      </c>
      <c r="H1" s="86"/>
      <c r="I1" s="1"/>
      <c r="J1" s="1"/>
    </row>
    <row r="2" spans="1:10" ht="12.75">
      <c r="A2" s="1"/>
      <c r="B2" s="1"/>
      <c r="C2" s="1"/>
      <c r="D2" s="1"/>
      <c r="E2" s="1"/>
      <c r="F2" s="1"/>
      <c r="G2" s="1" t="s">
        <v>1</v>
      </c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 t="s">
        <v>2</v>
      </c>
      <c r="I3" s="1"/>
      <c r="J3" s="1"/>
    </row>
    <row r="4" spans="1:10" ht="12.75">
      <c r="A4" s="1"/>
      <c r="B4" s="1"/>
      <c r="C4" s="1"/>
      <c r="D4" s="1"/>
      <c r="E4" s="1"/>
      <c r="F4" s="1"/>
      <c r="G4" s="1" t="s">
        <v>3</v>
      </c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 t="s">
        <v>4</v>
      </c>
      <c r="I5" s="1"/>
      <c r="J5" s="1"/>
    </row>
    <row r="6" spans="1:11" ht="12.75">
      <c r="A6" s="1"/>
      <c r="B6" s="1"/>
      <c r="C6" s="87" t="s">
        <v>5</v>
      </c>
      <c r="D6" s="87"/>
      <c r="E6" s="3"/>
      <c r="F6" s="1"/>
      <c r="G6" s="1"/>
      <c r="H6" s="1"/>
      <c r="I6" s="1"/>
      <c r="J6" s="1"/>
      <c r="K6" s="4"/>
    </row>
    <row r="7" spans="1:11" ht="12.75">
      <c r="A7" s="1"/>
      <c r="B7" s="1"/>
      <c r="C7" s="1" t="s">
        <v>6</v>
      </c>
      <c r="D7" s="1"/>
      <c r="E7" s="1"/>
      <c r="F7" s="1"/>
      <c r="G7" s="1"/>
      <c r="H7" s="1"/>
      <c r="I7" s="1"/>
      <c r="J7" s="1"/>
      <c r="K7" s="4"/>
    </row>
    <row r="8" spans="1:11" ht="12.75">
      <c r="A8" s="1"/>
      <c r="B8" s="1"/>
      <c r="C8" s="1" t="s">
        <v>7</v>
      </c>
      <c r="D8" s="1"/>
      <c r="E8" s="1"/>
      <c r="F8" s="1"/>
      <c r="G8" s="1"/>
      <c r="H8" s="1"/>
      <c r="I8" s="1"/>
      <c r="J8" s="1"/>
      <c r="K8" s="4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4"/>
    </row>
    <row r="10" spans="1:11" ht="12.75">
      <c r="A10" s="5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4"/>
    </row>
    <row r="11" spans="1:11" ht="12.75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4"/>
    </row>
    <row r="12" spans="1:11" ht="12.75">
      <c r="A12" s="1"/>
      <c r="B12" s="1"/>
      <c r="C12" s="1"/>
      <c r="D12" s="1"/>
      <c r="E12" s="88">
        <v>-25010100</v>
      </c>
      <c r="F12" s="88"/>
      <c r="G12" s="1"/>
      <c r="H12" s="1"/>
      <c r="I12" s="1"/>
      <c r="J12" s="1"/>
      <c r="K12" s="4"/>
    </row>
    <row r="13" spans="1:11" ht="12.75" customHeight="1">
      <c r="A13" s="77" t="s">
        <v>10</v>
      </c>
      <c r="B13" s="80" t="s">
        <v>11</v>
      </c>
      <c r="C13" s="82" t="s">
        <v>12</v>
      </c>
      <c r="D13" s="84" t="s">
        <v>13</v>
      </c>
      <c r="E13" s="84"/>
      <c r="F13" s="6"/>
      <c r="G13" s="1"/>
      <c r="H13" s="1"/>
      <c r="I13" s="1"/>
      <c r="J13" s="1"/>
      <c r="K13" s="4"/>
    </row>
    <row r="14" spans="1:11" ht="12.75">
      <c r="A14" s="78"/>
      <c r="B14" s="80"/>
      <c r="C14" s="82"/>
      <c r="D14" s="84"/>
      <c r="E14" s="84"/>
      <c r="F14" s="6"/>
      <c r="G14" s="1"/>
      <c r="H14" s="1"/>
      <c r="I14" s="1"/>
      <c r="J14" s="1"/>
      <c r="K14" s="4"/>
    </row>
    <row r="15" spans="1:11" ht="25.5" customHeight="1">
      <c r="A15" s="79"/>
      <c r="B15" s="81"/>
      <c r="C15" s="83"/>
      <c r="D15" s="85"/>
      <c r="E15" s="84"/>
      <c r="F15" s="6"/>
      <c r="G15" s="1"/>
      <c r="H15" s="1"/>
      <c r="I15" s="1"/>
      <c r="J15" s="1"/>
      <c r="K15" s="4"/>
    </row>
    <row r="16" spans="1:11" ht="12.75">
      <c r="A16" s="7" t="s">
        <v>14</v>
      </c>
      <c r="B16" s="8"/>
      <c r="C16" s="9"/>
      <c r="D16" s="9">
        <f>SUM(D17:D20)</f>
        <v>1045072.5</v>
      </c>
      <c r="E16" s="10">
        <v>1045100</v>
      </c>
      <c r="F16" s="6"/>
      <c r="G16" s="1"/>
      <c r="H16" s="1"/>
      <c r="I16" s="1"/>
      <c r="J16" s="1"/>
      <c r="K16" s="4"/>
    </row>
    <row r="17" spans="1:11" ht="12.75">
      <c r="A17" s="11" t="s">
        <v>15</v>
      </c>
      <c r="B17" s="8">
        <v>4950</v>
      </c>
      <c r="C17" s="12">
        <v>29</v>
      </c>
      <c r="D17" s="13">
        <f>C17*B17</f>
        <v>143550</v>
      </c>
      <c r="E17" s="14"/>
      <c r="F17" s="6"/>
      <c r="G17" s="1"/>
      <c r="H17" s="1"/>
      <c r="I17" s="1"/>
      <c r="J17" s="1"/>
      <c r="K17" s="4"/>
    </row>
    <row r="18" spans="1:11" ht="12.75">
      <c r="A18" s="15">
        <v>0.5</v>
      </c>
      <c r="B18" s="8">
        <v>597</v>
      </c>
      <c r="C18" s="12">
        <v>14.5</v>
      </c>
      <c r="D18" s="13">
        <f>C18*B18</f>
        <v>8656.5</v>
      </c>
      <c r="E18" s="14"/>
      <c r="F18" s="6"/>
      <c r="G18" s="1"/>
      <c r="H18" s="1"/>
      <c r="I18" s="1"/>
      <c r="J18" s="1"/>
      <c r="K18" s="4"/>
    </row>
    <row r="19" spans="1:11" ht="12.75">
      <c r="A19" s="7" t="s">
        <v>16</v>
      </c>
      <c r="B19" s="8">
        <v>21900</v>
      </c>
      <c r="C19" s="12">
        <v>39</v>
      </c>
      <c r="D19" s="13">
        <f>C19*B19</f>
        <v>854100</v>
      </c>
      <c r="E19" s="14"/>
      <c r="F19" s="6"/>
      <c r="G19" s="1"/>
      <c r="H19" s="1"/>
      <c r="I19" s="1"/>
      <c r="J19" s="1"/>
      <c r="K19" s="4"/>
    </row>
    <row r="20" spans="1:11" ht="12.75">
      <c r="A20" s="15">
        <v>0.5</v>
      </c>
      <c r="B20" s="8">
        <v>1988</v>
      </c>
      <c r="C20" s="12">
        <v>19.5</v>
      </c>
      <c r="D20" s="13">
        <f>C20*B20</f>
        <v>38766</v>
      </c>
      <c r="E20" s="14"/>
      <c r="F20" s="6"/>
      <c r="G20" s="1"/>
      <c r="H20" s="1"/>
      <c r="I20" s="1"/>
      <c r="J20" s="1"/>
      <c r="K20" s="4"/>
    </row>
    <row r="21" spans="1:11" ht="12.75">
      <c r="A21" s="1"/>
      <c r="B21" s="1"/>
      <c r="C21" s="1"/>
      <c r="D21" s="1"/>
      <c r="E21" s="6"/>
      <c r="F21" s="6"/>
      <c r="G21" s="1"/>
      <c r="H21" s="1"/>
      <c r="I21" s="1"/>
      <c r="J21" s="1"/>
      <c r="K21" s="4"/>
    </row>
    <row r="22" spans="1:11" ht="12.75">
      <c r="A22" s="1"/>
      <c r="B22" s="1"/>
      <c r="C22" s="1"/>
      <c r="D22" s="1"/>
      <c r="E22" s="6"/>
      <c r="F22" s="6"/>
      <c r="G22" s="1"/>
      <c r="H22" s="1"/>
      <c r="I22" s="1"/>
      <c r="J22" s="1"/>
      <c r="K22" s="4"/>
    </row>
    <row r="23" spans="1:11" ht="12.75">
      <c r="A23" s="1"/>
      <c r="B23" s="1"/>
      <c r="C23" s="1"/>
      <c r="D23" s="1"/>
      <c r="E23" s="6"/>
      <c r="F23" s="6"/>
      <c r="G23" s="1"/>
      <c r="H23" s="1"/>
      <c r="I23" s="1"/>
      <c r="J23" s="1"/>
      <c r="K23" s="4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4"/>
    </row>
    <row r="25" spans="1:11" ht="12.75">
      <c r="A25" s="16" t="s">
        <v>17</v>
      </c>
      <c r="B25" s="16"/>
      <c r="C25" s="16"/>
      <c r="D25" s="16"/>
      <c r="E25" s="1"/>
      <c r="F25" s="1"/>
      <c r="G25" s="1"/>
      <c r="H25" s="1"/>
      <c r="I25" s="1"/>
      <c r="J25" s="1">
        <v>25010300</v>
      </c>
      <c r="K25" s="4"/>
    </row>
    <row r="26" spans="1:11" ht="12.75">
      <c r="A26" s="17" t="s">
        <v>18</v>
      </c>
      <c r="B26" s="18" t="s">
        <v>19</v>
      </c>
      <c r="C26" s="19" t="s">
        <v>20</v>
      </c>
      <c r="D26" s="20" t="s">
        <v>21</v>
      </c>
      <c r="E26" s="19" t="s">
        <v>22</v>
      </c>
      <c r="F26" s="19" t="s">
        <v>23</v>
      </c>
      <c r="G26" s="21" t="s">
        <v>24</v>
      </c>
      <c r="H26" s="19" t="s">
        <v>25</v>
      </c>
      <c r="I26" s="19" t="s">
        <v>26</v>
      </c>
      <c r="J26" s="22" t="s">
        <v>27</v>
      </c>
      <c r="K26" s="23"/>
    </row>
    <row r="27" spans="1:11" ht="12.75">
      <c r="A27" s="24"/>
      <c r="B27" s="25" t="s">
        <v>28</v>
      </c>
      <c r="C27" s="26" t="s">
        <v>29</v>
      </c>
      <c r="D27" s="27" t="s">
        <v>30</v>
      </c>
      <c r="E27" s="26"/>
      <c r="F27" s="28" t="s">
        <v>31</v>
      </c>
      <c r="G27" s="29"/>
      <c r="H27" s="26"/>
      <c r="I27" s="26" t="s">
        <v>32</v>
      </c>
      <c r="J27" s="30" t="s">
        <v>33</v>
      </c>
      <c r="K27" s="26" t="s">
        <v>25</v>
      </c>
    </row>
    <row r="28" spans="1:11" ht="12.75">
      <c r="A28" s="31"/>
      <c r="B28" s="32"/>
      <c r="C28" s="31" t="s">
        <v>34</v>
      </c>
      <c r="D28" s="33" t="s">
        <v>35</v>
      </c>
      <c r="E28" s="34"/>
      <c r="F28" s="31" t="s">
        <v>36</v>
      </c>
      <c r="G28" s="35"/>
      <c r="H28" s="34"/>
      <c r="I28" s="34"/>
      <c r="J28" s="36" t="s">
        <v>37</v>
      </c>
      <c r="K28" s="34" t="s">
        <v>38</v>
      </c>
    </row>
    <row r="29" spans="1:11" ht="12.75">
      <c r="A29" s="37">
        <v>1</v>
      </c>
      <c r="B29" s="38">
        <v>2</v>
      </c>
      <c r="C29" s="38">
        <v>3</v>
      </c>
      <c r="D29" s="39">
        <v>4</v>
      </c>
      <c r="E29" s="38">
        <v>5</v>
      </c>
      <c r="F29" s="40">
        <v>6</v>
      </c>
      <c r="G29" s="39">
        <v>7</v>
      </c>
      <c r="H29" s="38">
        <v>8</v>
      </c>
      <c r="I29" s="38">
        <v>9</v>
      </c>
      <c r="J29" s="40">
        <v>10</v>
      </c>
      <c r="K29" s="38">
        <v>11</v>
      </c>
    </row>
    <row r="30" spans="1:11" ht="12.75">
      <c r="A30" s="41" t="s">
        <v>39</v>
      </c>
      <c r="B30" s="42"/>
      <c r="C30" s="43">
        <f>42.71+24.75</f>
        <v>67.46000000000001</v>
      </c>
      <c r="D30" s="44">
        <v>1.07</v>
      </c>
      <c r="E30" s="45">
        <f>C30*D30</f>
        <v>72.18220000000001</v>
      </c>
      <c r="F30" s="44">
        <f>88.46+25.05</f>
        <v>113.50999999999999</v>
      </c>
      <c r="G30" s="46">
        <v>0</v>
      </c>
      <c r="H30" s="46">
        <f>E30+F30+G30</f>
        <v>185.6922</v>
      </c>
      <c r="I30" s="44">
        <v>5</v>
      </c>
      <c r="J30" s="47">
        <f>H30*I30</f>
        <v>928.461</v>
      </c>
      <c r="K30" s="48"/>
    </row>
    <row r="31" spans="1:11" ht="13.5" thickBot="1">
      <c r="A31" s="49" t="s">
        <v>40</v>
      </c>
      <c r="B31" s="50"/>
      <c r="C31" s="51"/>
      <c r="D31" s="51">
        <v>1</v>
      </c>
      <c r="E31" s="52">
        <f>C31*D31</f>
        <v>0</v>
      </c>
      <c r="F31" s="51">
        <v>2.92</v>
      </c>
      <c r="G31" s="52"/>
      <c r="H31" s="52">
        <f>E31+F31+G31</f>
        <v>2.92</v>
      </c>
      <c r="I31" s="51">
        <v>12</v>
      </c>
      <c r="J31" s="53">
        <f>H31*I31</f>
        <v>35.04</v>
      </c>
      <c r="K31" s="54"/>
    </row>
    <row r="32" spans="1:11" ht="13.5" thickBot="1">
      <c r="A32" s="55" t="s">
        <v>41</v>
      </c>
      <c r="B32" s="56"/>
      <c r="C32" s="57"/>
      <c r="D32" s="58"/>
      <c r="E32" s="59"/>
      <c r="F32" s="59"/>
      <c r="G32" s="59"/>
      <c r="H32" s="59">
        <f>H30+H31</f>
        <v>188.6122</v>
      </c>
      <c r="I32" s="58"/>
      <c r="J32" s="59">
        <f>J30+J31</f>
        <v>963.501</v>
      </c>
      <c r="K32" s="60">
        <f>ROUND((J32+B32),-1)</f>
        <v>960</v>
      </c>
    </row>
    <row r="33" spans="1:11" ht="12.75">
      <c r="A33" s="61"/>
      <c r="B33" s="50"/>
      <c r="C33" s="50"/>
      <c r="D33" s="61"/>
      <c r="E33" s="62"/>
      <c r="F33" s="61"/>
      <c r="G33" s="63"/>
      <c r="H33" s="64"/>
      <c r="I33" s="65"/>
      <c r="J33" s="64"/>
      <c r="K33" s="66"/>
    </row>
    <row r="34" spans="1:11" ht="12.75">
      <c r="A34" s="16" t="s">
        <v>42</v>
      </c>
      <c r="B34" s="1"/>
      <c r="C34" s="1"/>
      <c r="D34" s="1"/>
      <c r="E34" s="1"/>
      <c r="F34" s="1"/>
      <c r="G34" s="1"/>
      <c r="H34" s="1"/>
      <c r="I34" s="1"/>
      <c r="J34" s="1">
        <v>0</v>
      </c>
      <c r="K34" s="1" t="s">
        <v>38</v>
      </c>
    </row>
    <row r="35" spans="1:11" ht="12.75">
      <c r="A35" s="16"/>
      <c r="B35" s="1"/>
      <c r="C35" s="1"/>
      <c r="D35" s="1"/>
      <c r="E35" s="1"/>
      <c r="F35" s="1"/>
      <c r="G35" s="1"/>
      <c r="H35" s="1"/>
      <c r="I35" s="1"/>
      <c r="J35" s="1"/>
      <c r="K35" s="4"/>
    </row>
    <row r="36" spans="1:11" ht="12.75">
      <c r="A36" s="67"/>
      <c r="B36" s="67" t="s">
        <v>43</v>
      </c>
      <c r="C36" s="67"/>
      <c r="D36" s="67"/>
      <c r="E36" s="1"/>
      <c r="F36" s="1"/>
      <c r="G36" s="1"/>
      <c r="H36" s="1"/>
      <c r="I36" s="1"/>
      <c r="J36" s="68">
        <f>E16+K32+J34</f>
        <v>1046060</v>
      </c>
      <c r="K36" s="1" t="s">
        <v>38</v>
      </c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4"/>
    </row>
    <row r="38" spans="1:11" ht="12.75">
      <c r="A38" s="5" t="s">
        <v>44</v>
      </c>
      <c r="B38" s="1"/>
      <c r="C38" s="1"/>
      <c r="D38" s="1"/>
      <c r="E38" s="1"/>
      <c r="F38" s="1"/>
      <c r="G38" s="1"/>
      <c r="H38" s="1"/>
      <c r="I38" s="1"/>
      <c r="J38" s="1"/>
      <c r="K38" s="4"/>
    </row>
    <row r="39" spans="1:11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4"/>
    </row>
    <row r="40" spans="1:11" ht="23.25" customHeight="1">
      <c r="A40" s="75" t="s">
        <v>45</v>
      </c>
      <c r="B40" s="75"/>
      <c r="C40" s="69" t="s">
        <v>46</v>
      </c>
      <c r="D40" s="70">
        <f>D41+D42</f>
        <v>360</v>
      </c>
      <c r="E40" s="1" t="s">
        <v>47</v>
      </c>
      <c r="F40" s="1"/>
      <c r="G40" s="1"/>
      <c r="H40" s="1"/>
      <c r="I40" s="1"/>
      <c r="J40" s="1"/>
      <c r="K40" s="4"/>
    </row>
    <row r="41" spans="1:11" ht="12.75">
      <c r="A41" s="16" t="s">
        <v>48</v>
      </c>
      <c r="B41" s="16"/>
      <c r="C41" s="1"/>
      <c r="D41" s="71">
        <v>360</v>
      </c>
      <c r="E41" s="1" t="s">
        <v>38</v>
      </c>
      <c r="F41" s="1"/>
      <c r="G41" s="1"/>
      <c r="H41" s="1"/>
      <c r="I41" s="1"/>
      <c r="J41" s="1"/>
      <c r="K41" s="4"/>
    </row>
    <row r="42" spans="1:11" ht="12.75">
      <c r="A42" s="16"/>
      <c r="B42" s="16"/>
      <c r="C42" s="1"/>
      <c r="D42" s="71"/>
      <c r="E42" s="1" t="s">
        <v>38</v>
      </c>
      <c r="F42" s="1"/>
      <c r="G42" s="1"/>
      <c r="H42" s="1"/>
      <c r="I42" s="1"/>
      <c r="J42" s="1"/>
      <c r="K42" s="4"/>
    </row>
    <row r="43" spans="1:11" ht="12.75">
      <c r="A43" s="1" t="s">
        <v>49</v>
      </c>
      <c r="B43" s="1"/>
      <c r="C43" s="1" t="s">
        <v>50</v>
      </c>
      <c r="D43" s="70">
        <v>600</v>
      </c>
      <c r="E43" s="1" t="s">
        <v>38</v>
      </c>
      <c r="F43" s="1"/>
      <c r="G43" s="1"/>
      <c r="H43" s="1"/>
      <c r="I43" s="1"/>
      <c r="J43" s="1"/>
      <c r="K43" s="4"/>
    </row>
    <row r="44" spans="1:11" ht="12.75">
      <c r="A44" s="5"/>
      <c r="B44" s="1"/>
      <c r="C44" s="1"/>
      <c r="D44" s="71"/>
      <c r="E44" s="1"/>
      <c r="F44" s="1"/>
      <c r="G44" s="1"/>
      <c r="H44" s="1"/>
      <c r="I44" s="1"/>
      <c r="J44" s="1"/>
      <c r="K44" s="4"/>
    </row>
    <row r="45" spans="1:11" ht="12.75">
      <c r="A45" s="72" t="s">
        <v>51</v>
      </c>
      <c r="B45" s="1"/>
      <c r="C45" s="69" t="s">
        <v>52</v>
      </c>
      <c r="D45" s="73">
        <f>E16</f>
        <v>1045100</v>
      </c>
      <c r="E45" s="1" t="s">
        <v>38</v>
      </c>
      <c r="F45" s="1"/>
      <c r="G45" s="1"/>
      <c r="H45" s="1"/>
      <c r="I45" s="1"/>
      <c r="J45" s="1"/>
      <c r="K45" s="4"/>
    </row>
    <row r="46" spans="1:11" ht="12.75">
      <c r="A46" s="1"/>
      <c r="B46" s="1"/>
      <c r="C46" s="1"/>
      <c r="D46" s="71"/>
      <c r="E46" s="1"/>
      <c r="F46" s="1"/>
      <c r="G46" s="1"/>
      <c r="H46" s="1"/>
      <c r="I46" s="1"/>
      <c r="J46" s="1"/>
      <c r="K46" s="4"/>
    </row>
    <row r="47" spans="1:11" ht="12.75">
      <c r="A47" s="1" t="s">
        <v>53</v>
      </c>
      <c r="B47" s="1"/>
      <c r="C47" s="69" t="s">
        <v>54</v>
      </c>
      <c r="D47" s="70">
        <v>0</v>
      </c>
      <c r="E47" s="1" t="s">
        <v>38</v>
      </c>
      <c r="F47" s="1"/>
      <c r="G47" s="1"/>
      <c r="H47" s="1"/>
      <c r="I47" s="1"/>
      <c r="J47" s="1"/>
      <c r="K47" s="4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4"/>
    </row>
    <row r="49" spans="1:11" ht="12.75">
      <c r="A49" s="1"/>
      <c r="B49" s="1"/>
      <c r="C49" s="1"/>
      <c r="D49" s="2"/>
      <c r="E49" s="1"/>
      <c r="F49" s="1"/>
      <c r="G49" s="1"/>
      <c r="H49" s="1"/>
      <c r="I49" s="1"/>
      <c r="J49" s="1"/>
      <c r="K49" s="4"/>
    </row>
    <row r="50" spans="1:11" ht="12.75">
      <c r="A50" s="76" t="s">
        <v>55</v>
      </c>
      <c r="B50" s="76"/>
      <c r="C50" s="67"/>
      <c r="D50" s="74">
        <f>D45+D47+D40+D43</f>
        <v>1046060</v>
      </c>
      <c r="E50" s="67" t="s">
        <v>38</v>
      </c>
      <c r="F50" s="1"/>
      <c r="G50" s="1"/>
      <c r="H50" s="1"/>
      <c r="I50" s="1"/>
      <c r="J50" s="1"/>
      <c r="K50" s="4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4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4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4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4"/>
    </row>
    <row r="55" spans="1:11" ht="12.75">
      <c r="A55" s="1"/>
      <c r="B55" s="1"/>
      <c r="C55" s="1"/>
      <c r="D55" s="2"/>
      <c r="E55" s="1"/>
      <c r="F55" s="1"/>
      <c r="G55" s="1"/>
      <c r="H55" s="1"/>
      <c r="I55" s="1"/>
      <c r="J55" s="1"/>
      <c r="K55" s="4"/>
    </row>
    <row r="56" spans="1:11" ht="12.75">
      <c r="A56" s="1"/>
      <c r="B56" s="1" t="s">
        <v>56</v>
      </c>
      <c r="C56" s="1"/>
      <c r="D56" s="1"/>
      <c r="E56" s="1"/>
      <c r="F56" s="1"/>
      <c r="G56" s="1"/>
      <c r="H56" s="1" t="s">
        <v>57</v>
      </c>
      <c r="I56" s="1"/>
      <c r="J56" s="1"/>
      <c r="K56" s="4"/>
    </row>
    <row r="57" spans="1:11" ht="12.75">
      <c r="A57" s="1"/>
      <c r="B57" s="1" t="s">
        <v>58</v>
      </c>
      <c r="C57" s="1"/>
      <c r="D57" s="1"/>
      <c r="E57" s="1"/>
      <c r="F57" s="1"/>
      <c r="G57" s="1"/>
      <c r="H57" s="1" t="s">
        <v>59</v>
      </c>
      <c r="I57" s="1"/>
      <c r="J57" s="1"/>
      <c r="K57" s="4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4"/>
    </row>
  </sheetData>
  <sheetProtection/>
  <mergeCells count="10">
    <mergeCell ref="E13:E15"/>
    <mergeCell ref="G1:H1"/>
    <mergeCell ref="C6:D6"/>
    <mergeCell ref="E12:F12"/>
    <mergeCell ref="A40:B40"/>
    <mergeCell ref="A50:B50"/>
    <mergeCell ref="A13:A15"/>
    <mergeCell ref="B13:B15"/>
    <mergeCell ref="C13:C15"/>
    <mergeCell ref="D13:D15"/>
  </mergeCells>
  <printOptions/>
  <pageMargins left="0" right="0" top="0.1968503937007874" bottom="0.1968503937007874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usert</dc:creator>
  <cp:keywords/>
  <dc:description/>
  <cp:lastModifiedBy>днз</cp:lastModifiedBy>
  <dcterms:created xsi:type="dcterms:W3CDTF">2019-01-29T14:27:51Z</dcterms:created>
  <dcterms:modified xsi:type="dcterms:W3CDTF">2019-05-20T13:44:12Z</dcterms:modified>
  <cp:category/>
  <cp:version/>
  <cp:contentType/>
  <cp:contentStatus/>
</cp:coreProperties>
</file>